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7795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доходы!$A$2:$G$35</definedName>
  </definedNames>
  <calcPr calcId="144525"/>
</workbook>
</file>

<file path=xl/calcChain.xml><?xml version="1.0" encoding="utf-8"?>
<calcChain xmlns="http://schemas.openxmlformats.org/spreadsheetml/2006/main">
  <c r="F27" i="1" l="1"/>
  <c r="G23" i="1"/>
  <c r="F23" i="1"/>
  <c r="G27" i="1" l="1"/>
  <c r="E22" i="1"/>
  <c r="D22" i="1"/>
  <c r="C22" i="1"/>
  <c r="G35" i="1" l="1"/>
  <c r="G34" i="1"/>
  <c r="G33" i="1"/>
  <c r="G32" i="1"/>
  <c r="G30" i="1"/>
  <c r="G29" i="1"/>
  <c r="G28" i="1"/>
  <c r="G26" i="1"/>
  <c r="G25" i="1"/>
  <c r="G24" i="1"/>
  <c r="G22" i="1"/>
  <c r="G20" i="1"/>
  <c r="G19" i="1"/>
  <c r="G18" i="1"/>
  <c r="G17" i="1"/>
  <c r="G15" i="1"/>
  <c r="G14" i="1"/>
  <c r="G11" i="1"/>
  <c r="G10" i="1"/>
  <c r="F35" i="1"/>
  <c r="F34" i="1"/>
  <c r="F33" i="1"/>
  <c r="F32" i="1"/>
  <c r="F30" i="1"/>
  <c r="F29" i="1"/>
  <c r="F28" i="1"/>
  <c r="F25" i="1"/>
  <c r="F24" i="1"/>
  <c r="F22" i="1"/>
  <c r="F20" i="1"/>
  <c r="F19" i="1"/>
  <c r="F18" i="1"/>
  <c r="F17" i="1"/>
  <c r="F15" i="1"/>
  <c r="F14" i="1"/>
  <c r="F11" i="1"/>
  <c r="F10" i="1"/>
  <c r="E16" i="1"/>
  <c r="D16" i="1"/>
  <c r="C16" i="1"/>
  <c r="E13" i="1"/>
  <c r="E12" i="1" s="1"/>
  <c r="D13" i="1"/>
  <c r="D12" i="1" s="1"/>
  <c r="C13" i="1"/>
  <c r="C12" i="1" s="1"/>
  <c r="E9" i="1"/>
  <c r="D9" i="1"/>
  <c r="F9" i="1" s="1"/>
  <c r="C9" i="1"/>
  <c r="G9" i="1" l="1"/>
  <c r="G16" i="1"/>
  <c r="G12" i="1"/>
  <c r="F16" i="1"/>
  <c r="F12" i="1"/>
  <c r="G13" i="1"/>
  <c r="F13" i="1"/>
  <c r="C8" i="1"/>
  <c r="C7" i="1" s="1"/>
  <c r="C6" i="1" s="1"/>
  <c r="E8" i="1"/>
  <c r="D8" i="1"/>
  <c r="D7" i="1" s="1"/>
  <c r="D6" i="1" s="1"/>
  <c r="E31" i="1"/>
  <c r="C31" i="1"/>
  <c r="G31" i="1" l="1"/>
  <c r="F31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<sst xmlns="http://schemas.openxmlformats.org/spreadsheetml/2006/main" count="65" uniqueCount="65">
  <si>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</si>
  <si>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</si>
  <si>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</si>
  <si>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</si>
  <si>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</si>
  <si>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</si>
  <si>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</si>
  <si>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</si>
  <si>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</si>
  <si>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</si>
  <si>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</si>
  <si>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</si>
  <si>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</si>
  <si>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</si>
  <si>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</si>
  <si>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</si>
  <si>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</si>
  <si>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2018 год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</si>
  <si>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</si>
  <si>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</si>
  <si>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</si>
  <si>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</si>
  <si>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</si>
  <si>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</si>
  <si>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</si>
  <si>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</si>
  <si>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</si>
  <si>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</si>
  <si>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</si>
  <si>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</si>
  <si>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</si>
  <si>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</si>
  <si>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</si>
  <si>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</si>
  <si>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</si>
  <si>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</si>
  <si>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</si>
  <si>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</si>
  <si>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</si>
  <si>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</si>
  <si>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</si>
  <si>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</si>
  <si>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</si>
  <si>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</si>
  <si>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</si>
  <si>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</si>
  <si>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</si>
  <si>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</si>
  <si>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</si>
  <si>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</si>
  <si>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</si>
  <si>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</si>
  <si>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</si>
  <si>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</si>
  <si>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</si>
  <si>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Темп роста к соответствующему периоду 2017 года, %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</si>
  <si>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</si>
  <si>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</si>
  <si>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</si>
  <si>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</si>
  <si>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</si>
  <si>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</si>
  <si>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Сведения об исполнении консолидированного бюджета Калужской области за 9 месяцев 2018 года по доходам в сравнении с соответствующим периодом 2017 года</t>
  </si>
  <si>
    <t>Исполнено за 9 месяцев 2017 года</t>
  </si>
  <si>
    <t>Исполнено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</si>
</sst>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1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6" sqref="G6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4" t="s">
        <v>62</v>
      </c>
      <c r="B2" s="64"/>
      <c r="C2" s="64"/>
      <c r="D2" s="64"/>
      <c r="E2" s="64"/>
      <c r="F2" s="64"/>
      <c r="G2" s="64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2" t="s">
        <v>16</v>
      </c>
      <c r="B4" s="66" t="s">
        <v>15</v>
      </c>
      <c r="C4" s="62" t="s">
        <v>63</v>
      </c>
      <c r="D4" s="68" t="s">
        <v>17</v>
      </c>
      <c r="E4" s="69"/>
      <c r="F4" s="70"/>
      <c r="G4" s="62" t="s">
        <v>55</v>
      </c>
    </row>
    <row r="5" spans="1:7" ht="42" customHeight="1" thickBot="1" x14ac:dyDescent="0.25">
      <c r="A5" s="65"/>
      <c r="B5" s="67"/>
      <c r="C5" s="63"/>
      <c r="D5" s="20" t="s">
        <v>57</v>
      </c>
      <c r="E5" s="37" t="s">
        <v>64</v>
      </c>
      <c r="F5" s="20" t="s">
        <v>14</v>
      </c>
      <c r="G5" s="63"/>
    </row>
    <row r="6" spans="1:7" ht="18.75" customHeight="1" thickBot="1" x14ac:dyDescent="0.35">
      <c r="A6" s="13" t="s">
        <v>2</v>
      </c>
      <c r="B6" s="14"/>
      <c r="C6" s="38">
        <f>C7+C30</f>
        <v>47283071.800000004</v>
      </c>
      <c r="D6" s="38">
        <f t="shared" ref="D6:E6" si="0">D7+D30</f>
        <v>66674054.300000004</v>
      </c>
      <c r="E6" s="39">
        <f t="shared" si="0"/>
        <v>55074911.500000015</v>
      </c>
      <c r="F6" s="57">
        <f>E6/D6*100</f>
        <v>82.603213616184746</v>
      </c>
      <c r="G6" s="61">
        <f>E6/C6*100</f>
        <v>116.47913175556417</v>
      </c>
    </row>
    <row r="7" spans="1:7" ht="20.45" customHeight="1" x14ac:dyDescent="0.25">
      <c r="A7" s="8" t="s">
        <v>3</v>
      </c>
      <c r="B7" s="9" t="s">
        <v>18</v>
      </c>
      <c r="C7" s="40">
        <f>C8+C29</f>
        <v>39565885.400000006</v>
      </c>
      <c r="D7" s="40">
        <f t="shared" ref="D7:E7" si="1">D8+D29</f>
        <v>57232844.700000003</v>
      </c>
      <c r="E7" s="49">
        <f t="shared" si="1"/>
        <v>45041473.800000012</v>
      </c>
      <c r="F7" s="54">
        <f t="shared" ref="F7:F35" si="2">E7/D7*100</f>
        <v>78.698645919307253</v>
      </c>
      <c r="G7" s="18">
        <f t="shared" ref="G7:G35" si="3">E7/C7*100</f>
        <v>113.83916559592524</v>
      </c>
    </row>
    <row r="8" spans="1:7" s="5" customFormat="1" ht="15.75" x14ac:dyDescent="0.25">
      <c r="A8" s="3" t="s">
        <v>4</v>
      </c>
      <c r="B8" s="4"/>
      <c r="C8" s="41">
        <f>C9+C12+C16+C22+C28</f>
        <v>37450306.300000004</v>
      </c>
      <c r="D8" s="41">
        <f t="shared" ref="D8:E8" si="4">D9+D12+D16+D22+D28</f>
        <v>54269651.700000003</v>
      </c>
      <c r="E8" s="41">
        <f t="shared" si="4"/>
        <v>42932052.70000001</v>
      </c>
      <c r="F8" s="59">
        <f t="shared" si="2"/>
        <v>79.108767709301532</v>
      </c>
      <c r="G8" s="34">
        <f t="shared" si="3"/>
        <v>114.6373873582978</v>
      </c>
    </row>
    <row r="9" spans="1:7" s="5" customFormat="1" ht="17.25" customHeight="1" x14ac:dyDescent="0.25">
      <c r="A9" s="21" t="s">
        <v>19</v>
      </c>
      <c r="B9" s="9" t="s">
        <v>20</v>
      </c>
      <c r="C9" s="41">
        <f>SUM(C10:C11)</f>
        <v>23604488.600000001</v>
      </c>
      <c r="D9" s="41">
        <f t="shared" ref="D9:E9" si="5">SUM(D10:D11)</f>
        <v>34508881.700000003</v>
      </c>
      <c r="E9" s="41">
        <f t="shared" si="5"/>
        <v>26943105.199999999</v>
      </c>
      <c r="F9" s="59">
        <f t="shared" si="2"/>
        <v>78.075857207508406</v>
      </c>
      <c r="G9" s="34">
        <f t="shared" si="3"/>
        <v>114.14399039342034</v>
      </c>
    </row>
    <row r="10" spans="1:7" ht="15.75" x14ac:dyDescent="0.25">
      <c r="A10" s="3" t="s">
        <v>5</v>
      </c>
      <c r="B10" s="22" t="s">
        <v>21</v>
      </c>
      <c r="C10" s="42">
        <v>10236313.699999999</v>
      </c>
      <c r="D10" s="42">
        <v>14261579.6</v>
      </c>
      <c r="E10" s="50">
        <v>11926682</v>
      </c>
      <c r="F10" s="55">
        <f t="shared" si="2"/>
        <v>83.628057582064756</v>
      </c>
      <c r="G10" s="17">
        <f t="shared" si="3"/>
        <v>116.51344760956282</v>
      </c>
    </row>
    <row r="11" spans="1:7" ht="15.75" x14ac:dyDescent="0.25">
      <c r="A11" s="3" t="s">
        <v>6</v>
      </c>
      <c r="B11" s="22" t="s">
        <v>26</v>
      </c>
      <c r="C11" s="42">
        <v>13368174.9</v>
      </c>
      <c r="D11" s="42">
        <v>20247302.100000001</v>
      </c>
      <c r="E11" s="50">
        <v>15016423.199999999</v>
      </c>
      <c r="F11" s="55">
        <f t="shared" si="2"/>
        <v>74.165057279409083</v>
      </c>
      <c r="G11" s="17">
        <f t="shared" si="3"/>
        <v>112.32964344295047</v>
      </c>
    </row>
    <row r="12" spans="1:7" s="23" customFormat="1" ht="32.25" customHeight="1" x14ac:dyDescent="0.25">
      <c r="A12" s="21" t="s">
        <v>22</v>
      </c>
      <c r="B12" s="9" t="s">
        <v>23</v>
      </c>
      <c r="C12" s="41">
        <f>C13</f>
        <v>7145741</v>
      </c>
      <c r="D12" s="41">
        <f t="shared" ref="D12:E12" si="6">D13</f>
        <v>9623369.5</v>
      </c>
      <c r="E12" s="41">
        <f t="shared" si="6"/>
        <v>7728079.5</v>
      </c>
      <c r="F12" s="59">
        <f t="shared" si="2"/>
        <v>80.30533899794662</v>
      </c>
      <c r="G12" s="34">
        <f t="shared" si="3"/>
        <v>108.1494487415651</v>
      </c>
    </row>
    <row r="13" spans="1:7" ht="31.5" x14ac:dyDescent="0.25">
      <c r="A13" s="3" t="s">
        <v>24</v>
      </c>
      <c r="B13" s="22" t="s">
        <v>25</v>
      </c>
      <c r="C13" s="42">
        <f>SUM(C14:C15)</f>
        <v>7145741</v>
      </c>
      <c r="D13" s="42">
        <f t="shared" ref="D13:E13" si="7">SUM(D14:D15)</f>
        <v>9623369.5</v>
      </c>
      <c r="E13" s="42">
        <f t="shared" si="7"/>
        <v>7728079.5</v>
      </c>
      <c r="F13" s="55">
        <f t="shared" si="2"/>
        <v>80.30533899794662</v>
      </c>
      <c r="G13" s="17">
        <f t="shared" si="3"/>
        <v>108.1494487415651</v>
      </c>
    </row>
    <row r="14" spans="1:7" s="26" customFormat="1" ht="15.75" x14ac:dyDescent="0.25">
      <c r="A14" s="24" t="s">
        <v>27</v>
      </c>
      <c r="B14" s="25"/>
      <c r="C14" s="43">
        <v>5044060.7</v>
      </c>
      <c r="D14" s="43">
        <v>6745138</v>
      </c>
      <c r="E14" s="51">
        <v>5466767.2000000002</v>
      </c>
      <c r="F14" s="55">
        <f t="shared" si="2"/>
        <v>81.047521933576448</v>
      </c>
      <c r="G14" s="17">
        <f t="shared" si="3"/>
        <v>108.38028178368273</v>
      </c>
    </row>
    <row r="15" spans="1:7" s="26" customFormat="1" ht="15.75" x14ac:dyDescent="0.25">
      <c r="A15" s="24" t="s">
        <v>28</v>
      </c>
      <c r="B15" s="25"/>
      <c r="C15" s="43">
        <v>2101680.2999999998</v>
      </c>
      <c r="D15" s="43">
        <v>2878231.5</v>
      </c>
      <c r="E15" s="51">
        <v>2261312.2999999998</v>
      </c>
      <c r="F15" s="55">
        <f t="shared" si="2"/>
        <v>78.566032648867875</v>
      </c>
      <c r="G15" s="17">
        <f t="shared" si="3"/>
        <v>107.59544636736615</v>
      </c>
    </row>
    <row r="16" spans="1:7" s="27" customFormat="1" ht="15.75" x14ac:dyDescent="0.25">
      <c r="A16" s="21" t="s">
        <v>29</v>
      </c>
      <c r="B16" s="9" t="s">
        <v>30</v>
      </c>
      <c r="C16" s="41">
        <f>SUM(C17:C21)</f>
        <v>2088130.6</v>
      </c>
      <c r="D16" s="41">
        <f t="shared" ref="D16:E16" si="8">SUM(D17:D21)</f>
        <v>2923910.6999999997</v>
      </c>
      <c r="E16" s="41">
        <f t="shared" si="8"/>
        <v>2422309.2000000002</v>
      </c>
      <c r="F16" s="59">
        <f t="shared" si="2"/>
        <v>82.844842012445881</v>
      </c>
      <c r="G16" s="34">
        <f t="shared" si="3"/>
        <v>116.00372122318403</v>
      </c>
    </row>
    <row r="17" spans="1:12" s="26" customFormat="1" ht="31.5" x14ac:dyDescent="0.25">
      <c r="A17" s="3" t="s">
        <v>31</v>
      </c>
      <c r="B17" s="22" t="s">
        <v>32</v>
      </c>
      <c r="C17" s="42">
        <v>1575046.7</v>
      </c>
      <c r="D17" s="42">
        <v>2216440.5</v>
      </c>
      <c r="E17" s="50">
        <v>1948710.9</v>
      </c>
      <c r="F17" s="55">
        <f t="shared" si="2"/>
        <v>87.920740484574239</v>
      </c>
      <c r="G17" s="17">
        <f t="shared" si="3"/>
        <v>123.72400767545496</v>
      </c>
    </row>
    <row r="18" spans="1:12" s="26" customFormat="1" ht="17.25" customHeight="1" x14ac:dyDescent="0.25">
      <c r="A18" s="3" t="s">
        <v>33</v>
      </c>
      <c r="B18" s="22" t="s">
        <v>34</v>
      </c>
      <c r="C18" s="42">
        <v>480973.8</v>
      </c>
      <c r="D18" s="42">
        <v>661773.4</v>
      </c>
      <c r="E18" s="50">
        <v>435628.9</v>
      </c>
      <c r="F18" s="55">
        <f t="shared" si="2"/>
        <v>65.827502284014443</v>
      </c>
      <c r="G18" s="17">
        <f t="shared" si="3"/>
        <v>90.572272335832011</v>
      </c>
    </row>
    <row r="19" spans="1:12" s="26" customFormat="1" ht="15.75" x14ac:dyDescent="0.25">
      <c r="A19" s="3" t="s">
        <v>35</v>
      </c>
      <c r="B19" s="22" t="s">
        <v>36</v>
      </c>
      <c r="C19" s="42">
        <v>13592.1</v>
      </c>
      <c r="D19" s="42">
        <v>15453.8</v>
      </c>
      <c r="E19" s="50">
        <v>14115.7</v>
      </c>
      <c r="F19" s="55">
        <f t="shared" si="2"/>
        <v>91.341288226843901</v>
      </c>
      <c r="G19" s="17">
        <f t="shared" si="3"/>
        <v>103.85223769689746</v>
      </c>
    </row>
    <row r="20" spans="1:12" s="26" customFormat="1" ht="31.5" x14ac:dyDescent="0.25">
      <c r="A20" s="3" t="s">
        <v>37</v>
      </c>
      <c r="B20" s="22" t="s">
        <v>38</v>
      </c>
      <c r="C20" s="42">
        <v>18518</v>
      </c>
      <c r="D20" s="42">
        <v>30243</v>
      </c>
      <c r="E20" s="50">
        <v>23853.7</v>
      </c>
      <c r="F20" s="55">
        <f t="shared" si="2"/>
        <v>78.873458320933779</v>
      </c>
      <c r="G20" s="17">
        <f t="shared" si="3"/>
        <v>128.81358678042986</v>
      </c>
    </row>
    <row r="21" spans="1:12" s="26" customFormat="1" ht="15.75" x14ac:dyDescent="0.25">
      <c r="A21" s="3" t="s">
        <v>39</v>
      </c>
      <c r="B21" s="22" t="s">
        <v>40</v>
      </c>
      <c r="C21" s="42">
        <v>0</v>
      </c>
      <c r="D21" s="42">
        <v>0</v>
      </c>
      <c r="E21" s="50">
        <v>0</v>
      </c>
      <c r="F21" s="55">
        <v>0</v>
      </c>
      <c r="G21" s="17">
        <v>0</v>
      </c>
    </row>
    <row r="22" spans="1:12" s="27" customFormat="1" ht="15.75" x14ac:dyDescent="0.25">
      <c r="A22" s="21" t="s">
        <v>41</v>
      </c>
      <c r="B22" s="9" t="s">
        <v>42</v>
      </c>
      <c r="C22" s="41">
        <f>SUM(C23:C27)</f>
        <v>4297949.9000000004</v>
      </c>
      <c r="D22" s="41">
        <f t="shared" ref="D22:E22" si="9">SUM(D23:D27)</f>
        <v>6759466.4000000004</v>
      </c>
      <c r="E22" s="41">
        <f t="shared" si="9"/>
        <v>5471221.2000000002</v>
      </c>
      <c r="F22" s="59">
        <f t="shared" si="2"/>
        <v>80.94161397118566</v>
      </c>
      <c r="G22" s="34">
        <f t="shared" si="3"/>
        <v>127.29839405526806</v>
      </c>
    </row>
    <row r="23" spans="1:12" s="27" customFormat="1" ht="15.75" x14ac:dyDescent="0.25">
      <c r="A23" s="3" t="s">
        <v>58</v>
      </c>
      <c r="B23" s="6" t="s">
        <v>59</v>
      </c>
      <c r="C23" s="42">
        <v>63140.4</v>
      </c>
      <c r="D23" s="42">
        <v>181000</v>
      </c>
      <c r="E23" s="42">
        <v>59388.1</v>
      </c>
      <c r="F23" s="55">
        <f t="shared" si="2"/>
        <v>32.811104972375688</v>
      </c>
      <c r="G23" s="17">
        <f t="shared" si="3"/>
        <v>94.057212181107502</v>
      </c>
    </row>
    <row r="24" spans="1:12" ht="15.75" x14ac:dyDescent="0.25">
      <c r="A24" s="3" t="s">
        <v>7</v>
      </c>
      <c r="B24" s="6" t="s">
        <v>43</v>
      </c>
      <c r="C24" s="42">
        <v>3014708.6</v>
      </c>
      <c r="D24" s="42">
        <v>4336978.3</v>
      </c>
      <c r="E24" s="50">
        <v>4138476.1</v>
      </c>
      <c r="F24" s="55">
        <f t="shared" si="2"/>
        <v>95.423029900795214</v>
      </c>
      <c r="G24" s="17">
        <f t="shared" si="3"/>
        <v>137.276156640811</v>
      </c>
      <c r="L24" s="10"/>
    </row>
    <row r="25" spans="1:12" ht="15.75" x14ac:dyDescent="0.25">
      <c r="A25" s="3" t="s">
        <v>8</v>
      </c>
      <c r="B25" s="6" t="s">
        <v>44</v>
      </c>
      <c r="C25" s="42">
        <v>410907.2</v>
      </c>
      <c r="D25" s="42">
        <v>846281.4</v>
      </c>
      <c r="E25" s="50">
        <v>436599.3</v>
      </c>
      <c r="F25" s="55">
        <f t="shared" si="2"/>
        <v>51.59032208435633</v>
      </c>
      <c r="G25" s="17">
        <f t="shared" si="3"/>
        <v>106.25253098509833</v>
      </c>
    </row>
    <row r="26" spans="1:12" ht="15.75" x14ac:dyDescent="0.25">
      <c r="A26" s="3" t="s">
        <v>56</v>
      </c>
      <c r="B26" s="6" t="s">
        <v>45</v>
      </c>
      <c r="C26" s="42">
        <v>1352.4</v>
      </c>
      <c r="D26" s="42">
        <v>0</v>
      </c>
      <c r="E26" s="50">
        <v>2247</v>
      </c>
      <c r="F26" s="55">
        <v>0</v>
      </c>
      <c r="G26" s="17">
        <f t="shared" si="3"/>
        <v>166.14906832298135</v>
      </c>
    </row>
    <row r="27" spans="1:12" ht="15.75" x14ac:dyDescent="0.25">
      <c r="A27" s="3" t="s">
        <v>60</v>
      </c>
      <c r="B27" s="6" t="s">
        <v>61</v>
      </c>
      <c r="C27" s="42">
        <v>807841.3</v>
      </c>
      <c r="D27" s="42">
        <v>1395206.7</v>
      </c>
      <c r="E27" s="50">
        <v>834510.7</v>
      </c>
      <c r="F27" s="55">
        <f t="shared" si="2"/>
        <v>59.812692986637749</v>
      </c>
      <c r="G27" s="17">
        <f t="shared" si="3"/>
        <v>103.30131673139265</v>
      </c>
    </row>
    <row r="28" spans="1:12" s="23" customFormat="1" ht="15.75" x14ac:dyDescent="0.25">
      <c r="A28" s="21" t="s">
        <v>46</v>
      </c>
      <c r="B28" s="28"/>
      <c r="C28" s="41">
        <v>313996.2</v>
      </c>
      <c r="D28" s="41">
        <v>454023.4</v>
      </c>
      <c r="E28" s="52">
        <v>367337.6</v>
      </c>
      <c r="F28" s="59">
        <f t="shared" si="2"/>
        <v>80.907195532212654</v>
      </c>
      <c r="G28" s="34">
        <f t="shared" si="3"/>
        <v>116.98791259257277</v>
      </c>
    </row>
    <row r="29" spans="1:12" s="31" customFormat="1" ht="16.5" thickBot="1" x14ac:dyDescent="0.3">
      <c r="A29" s="29" t="s">
        <v>9</v>
      </c>
      <c r="B29" s="30"/>
      <c r="C29" s="44">
        <v>2115579.1</v>
      </c>
      <c r="D29" s="44">
        <v>2963193</v>
      </c>
      <c r="E29" s="53">
        <v>2109421.1</v>
      </c>
      <c r="F29" s="60">
        <f t="shared" si="2"/>
        <v>71.187435310491082</v>
      </c>
      <c r="G29" s="58">
        <f t="shared" si="3"/>
        <v>99.708921306700375</v>
      </c>
    </row>
    <row r="30" spans="1:12" ht="17.25" customHeight="1" x14ac:dyDescent="0.25">
      <c r="A30" s="15" t="s">
        <v>10</v>
      </c>
      <c r="B30" s="16" t="s">
        <v>47</v>
      </c>
      <c r="C30" s="45">
        <v>7717186.4000000004</v>
      </c>
      <c r="D30" s="45">
        <v>9441209.5999999996</v>
      </c>
      <c r="E30" s="54">
        <v>10033437.699999999</v>
      </c>
      <c r="F30" s="54">
        <f t="shared" si="2"/>
        <v>106.27279898541812</v>
      </c>
      <c r="G30" s="18">
        <f t="shared" si="3"/>
        <v>130.01419403320358</v>
      </c>
    </row>
    <row r="31" spans="1:12" s="31" customFormat="1" ht="32.25" customHeight="1" x14ac:dyDescent="0.25">
      <c r="A31" s="32" t="s">
        <v>11</v>
      </c>
      <c r="B31" s="33" t="s">
        <v>48</v>
      </c>
      <c r="C31" s="46">
        <f>SUM(C32:C35)</f>
        <v>7608083.5</v>
      </c>
      <c r="D31" s="46">
        <v>9271247.1999999993</v>
      </c>
      <c r="E31" s="46">
        <f t="shared" ref="E31" si="10">SUM(E32:E35)</f>
        <v>10175688.200000001</v>
      </c>
      <c r="F31" s="59">
        <f t="shared" si="2"/>
        <v>109.75533259430297</v>
      </c>
      <c r="G31" s="34">
        <f t="shared" si="3"/>
        <v>133.74837697299196</v>
      </c>
    </row>
    <row r="32" spans="1:12" ht="18.75" customHeight="1" x14ac:dyDescent="0.25">
      <c r="A32" s="11" t="s">
        <v>49</v>
      </c>
      <c r="B32" s="12" t="s">
        <v>50</v>
      </c>
      <c r="C32" s="47">
        <v>224001</v>
      </c>
      <c r="D32" s="47">
        <v>704263</v>
      </c>
      <c r="E32" s="55">
        <v>1259884.2</v>
      </c>
      <c r="F32" s="55">
        <f t="shared" si="2"/>
        <v>178.8939927271488</v>
      </c>
      <c r="G32" s="17">
        <f t="shared" si="3"/>
        <v>562.44579265271136</v>
      </c>
    </row>
    <row r="33" spans="1:7" ht="30" customHeight="1" x14ac:dyDescent="0.25">
      <c r="A33" s="11" t="s">
        <v>12</v>
      </c>
      <c r="B33" s="12" t="s">
        <v>51</v>
      </c>
      <c r="C33" s="47">
        <v>4254095</v>
      </c>
      <c r="D33" s="47">
        <v>4909803.4000000004</v>
      </c>
      <c r="E33" s="55">
        <v>2239744.5</v>
      </c>
      <c r="F33" s="55">
        <f t="shared" si="2"/>
        <v>45.617804167067057</v>
      </c>
      <c r="G33" s="17">
        <f t="shared" si="3"/>
        <v>52.649141591807421</v>
      </c>
    </row>
    <row r="34" spans="1:7" ht="15.75" customHeight="1" x14ac:dyDescent="0.25">
      <c r="A34" s="11" t="s">
        <v>52</v>
      </c>
      <c r="B34" s="12" t="s">
        <v>53</v>
      </c>
      <c r="C34" s="47">
        <v>1862293.6</v>
      </c>
      <c r="D34" s="47">
        <v>2363803</v>
      </c>
      <c r="E34" s="55">
        <v>1797857.6</v>
      </c>
      <c r="F34" s="55">
        <f t="shared" si="2"/>
        <v>76.057844075838815</v>
      </c>
      <c r="G34" s="17">
        <f t="shared" si="3"/>
        <v>96.539965556451463</v>
      </c>
    </row>
    <row r="35" spans="1:7" ht="16.5" thickBot="1" x14ac:dyDescent="0.3">
      <c r="A35" s="35" t="s">
        <v>13</v>
      </c>
      <c r="B35" s="36" t="s">
        <v>54</v>
      </c>
      <c r="C35" s="48">
        <v>1267693.8999999999</v>
      </c>
      <c r="D35" s="48">
        <v>1066734.8999999999</v>
      </c>
      <c r="E35" s="56">
        <v>4878201.9000000004</v>
      </c>
      <c r="F35" s="56">
        <f t="shared" si="2"/>
        <v>457.30217507648814</v>
      </c>
      <c r="G35" s="19">
        <f t="shared" si="3"/>
        <v>384.80913255163574</v>
      </c>
    </row>
    <row r="36" spans="1:7" x14ac:dyDescent="0.2">
      <c r="E36" s="7"/>
      <c r="F36" s="7"/>
      <c r="G36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8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2018-08-21T13:18:41Z</cp:lastPrinted>
  <dcterms:created xsi:type="dcterms:W3CDTF">2016-06-14T14:48:33Z</dcterms:created>
  <dcterms:modified xsi:type="dcterms:W3CDTF">2018-11-27T09:43:41Z</dcterms:modified>
</cp:coreProperties>
</file>